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upuesto" sheetId="1" state="visible" r:id="rId3"/>
    <sheet name="Gráfico" sheetId="2" state="visible" r:id="rId4"/>
    <sheet name="Cómo usar" sheetId="3" state="visible" r:id="rId5"/>
  </sheets>
  <definedNames>
    <definedName function="false" hidden="false" localSheetId="1" name="_xlnm.Print_Area" vbProcedure="false">Gráfico!$A$1:$P$30</definedName>
    <definedName function="false" hidden="false" localSheetId="0" name="_xlnm.Print_Area" vbProcedure="false">Presupuesto!$A$1:$H$34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<sst xmlns="http://schemas.openxmlformats.org/spreadsheetml/2006/main" count="50" uniqueCount="48">
  <si>
    <t xml:space="preserve">PRESUPUESTO FAMILIAR</t>
  </si>
  <si>
    <t xml:space="preserve">Planifica tus ingresos y gastos del mes y compáralos con lo que realmente gastaste.</t>
  </si>
  <si>
    <t xml:space="preserve">Mes:</t>
  </si>
  <si>
    <t xml:space="preserve">Enero 2027</t>
  </si>
  <si>
    <t xml:space="preserve">Celdas amarillas: escribe aquí tus datos. El resto se calcula solo.</t>
  </si>
  <si>
    <t xml:space="preserve">Moneda (símbolo):</t>
  </si>
  <si>
    <t xml:space="preserve">$</t>
  </si>
  <si>
    <t xml:space="preserve">INGRESOS</t>
  </si>
  <si>
    <t xml:space="preserve">RESUMEN DEL MES</t>
  </si>
  <si>
    <t xml:space="preserve">Concepto</t>
  </si>
  <si>
    <t xml:space="preserve">% cumplido</t>
  </si>
  <si>
    <t xml:space="preserve">Ingresos reales</t>
  </si>
  <si>
    <t xml:space="preserve">Salario 1</t>
  </si>
  <si>
    <t xml:space="preserve">Salario 2</t>
  </si>
  <si>
    <t xml:space="preserve">Gastos reales</t>
  </si>
  <si>
    <t xml:space="preserve">Negocio o ventas</t>
  </si>
  <si>
    <t xml:space="preserve">Remesas</t>
  </si>
  <si>
    <t xml:space="preserve">Te queda (ahorro)</t>
  </si>
  <si>
    <t xml:space="preserve">Otros ingresos</t>
  </si>
  <si>
    <t xml:space="preserve">% de ahorro</t>
  </si>
  <si>
    <t xml:space="preserve">Total ingresos</t>
  </si>
  <si>
    <t xml:space="preserve">GASTOS</t>
  </si>
  <si>
    <t xml:space="preserve">Categoría</t>
  </si>
  <si>
    <t xml:space="preserve">% del gasto</t>
  </si>
  <si>
    <t xml:space="preserve">Vivienda (alquiler o cuota)</t>
  </si>
  <si>
    <t xml:space="preserve">Alimentación y supermercado</t>
  </si>
  <si>
    <t xml:space="preserve">Servicios (luz, agua, internet, teléfono)</t>
  </si>
  <si>
    <t xml:space="preserve">Transporte y combustible</t>
  </si>
  <si>
    <t xml:space="preserve">Educación</t>
  </si>
  <si>
    <t xml:space="preserve">Salud y medicinas</t>
  </si>
  <si>
    <t xml:space="preserve">Deudas y préstamos</t>
  </si>
  <si>
    <t xml:space="preserve">Ropa y calzado</t>
  </si>
  <si>
    <t xml:space="preserve">Entretenimiento y salidas</t>
  </si>
  <si>
    <t xml:space="preserve">Ofrendas y donaciones</t>
  </si>
  <si>
    <t xml:space="preserve">Imprevistos</t>
  </si>
  <si>
    <t xml:space="preserve">Otros</t>
  </si>
  <si>
    <t xml:space="preserve">Total gastos</t>
  </si>
  <si>
    <t xml:space="preserve">© 2026 Plantilla Lista · plantillalista.com · Uso libre personal y de negocio. Prohibida su venta o redistribución.</t>
  </si>
  <si>
    <t xml:space="preserve">GASTOS: PRESUPUESTADO VS. REAL</t>
  </si>
  <si>
    <t xml:space="preserve">Cómo usar: Presupuesto familiar</t>
  </si>
  <si>
    <t xml:space="preserve">Escribe el mes y el símbolo de tu moneda ($, L, Q, €, S/…) en las celdas amarillas de arriba.</t>
  </si>
  <si>
    <t xml:space="preserve">En INGRESOS anota cuánto esperas recibir (Presupuestado) y, al final del mes, cuánto recibiste de verdad (Real).</t>
  </si>
  <si>
    <t xml:space="preserve">En GASTOS haz lo mismo con cada categoría. Puedes cambiar el nombre de cualquier categoría.</t>
  </si>
  <si>
    <t xml:space="preserve">La columna Diferencia se pone en rojo cuando gastaste más de lo planeado en esa categoría.</t>
  </si>
  <si>
    <t xml:space="preserve">El RESUMEN te dice cuánto te quedó y qué % de tus ingresos ahorraste. Para un mes nuevo, copia la hoja (clic derecho en la pestaña → Mover o copiar → Crear una copia).</t>
  </si>
  <si>
    <t xml:space="preserve">• Los números de ejemplo son solo una guía: bórralos y escribe los tuyos.</t>
  </si>
  <si>
    <t xml:space="preserve">• Funciona en Excel, Google Sheets y LibreOffice.</t>
  </si>
  <si>
    <t xml:space="preserve">Más plantillas gratis en plantillalista.com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</si>
</sst>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\-#,##0.00;\-"/>
    <numFmt numFmtId="166" formatCode="0%"/>
    <numFmt numFmtId="167" formatCode="0.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5803D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sz val="10"/>
      <color rgb="FF1D4ED8"/>
      <name val="Arial"/>
      <family val="0"/>
      <charset val="1"/>
    </font>
    <font>
      <i val="true"/>
      <sz val="8"/>
      <color rgb="FF64748B"/>
      <name val="Arial"/>
      <family val="0"/>
      <charset val="1"/>
    </font>
    <font>
      <b val="true"/>
      <sz val="12"/>
      <color rgb="FF15803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10"/>
      <color rgb="FF0F172A"/>
      <name val="Arial"/>
      <family val="0"/>
      <charset val="1"/>
    </font>
    <font>
      <b val="true"/>
      <sz val="16"/>
      <color rgb="FF0F172A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6"/>
      <color rgb="FF15803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1"/>
      <color rgb="FF0F172A"/>
      <name val="Arial"/>
      <family val="0"/>
      <charset val="1"/>
    </font>
    <font>
      <sz val="10"/>
      <color rgb="FF64748B"/>
      <name val="Arial"/>
      <family val="0"/>
      <charset val="1"/>
    </font>
    <font>
      <b val="true"/>
      <sz val="11"/>
      <color rgb="FF1580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B"/>
        <bgColor rgb="FFF9F9F9"/>
      </patternFill>
    </fill>
    <fill>
      <patternFill patternType="solid">
        <fgColor rgb="FF15803D"/>
        <bgColor rgb="FF008080"/>
      </patternFill>
    </fill>
    <fill>
      <patternFill patternType="solid">
        <fgColor rgb="FFDCFCE7"/>
        <bgColor rgb="FFF9F9F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/>
      <diagonal/>
    </border>
    <border diagonalUp="false" diagonalDown="false">
      <left style="thin">
        <color rgb="FFCBD5E1"/>
      </left>
      <right style="thin">
        <color rgb="FFCBD5E1"/>
      </right>
      <top/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16"/>
      </font>
    </dxf>
    <dxf>
      <font>
        <name val="Arial"/>
        <charset val="1"/>
        <family val="0"/>
        <b val="1"/>
        <color rgb="FF15803D"/>
        <sz val="1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DB"/>
      <rgbColor rgb="FFDCFCE7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A7F3D0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Gastos: presupuestado vs. real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Presupuesto!C19</c:f>
              <c:strCache>
                <c:ptCount val="1"/>
                <c:pt idx="0">
                  <c:v>Presupuestado ($)</c:v>
                </c:pt>
              </c:strCache>
            </c:strRef>
          </c:tx>
          <c:spPr>
            <a:solidFill>
              <a:srgbClr val="a7f3d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Presupuesto!$B$20:$B$31</c:f>
              <c:strCache>
                <c:ptCount val="12"/>
                <c:pt idx="0">
                  <c:v>Vivienda (alquiler o cuota)</c:v>
                </c:pt>
                <c:pt idx="1">
                  <c:v>Alimentación y supermercado</c:v>
                </c:pt>
                <c:pt idx="2">
                  <c:v>Servicios (luz, agua, internet, teléfono)</c:v>
                </c:pt>
                <c:pt idx="3">
                  <c:v>Transporte y combustible</c:v>
                </c:pt>
                <c:pt idx="4">
                  <c:v>Educación</c:v>
                </c:pt>
                <c:pt idx="5">
                  <c:v>Salud y medicinas</c:v>
                </c:pt>
                <c:pt idx="6">
                  <c:v>Deudas y préstamos</c:v>
                </c:pt>
                <c:pt idx="7">
                  <c:v>Ropa y calzado</c:v>
                </c:pt>
                <c:pt idx="8">
                  <c:v>Entretenimiento y salidas</c:v>
                </c:pt>
                <c:pt idx="9">
                  <c:v>Ofrendas y donaciones</c:v>
                </c:pt>
                <c:pt idx="10">
                  <c:v>Imprevistos</c:v>
                </c:pt>
                <c:pt idx="11">
                  <c:v>Otros</c:v>
                </c:pt>
              </c:strCache>
            </c:strRef>
          </c:cat>
          <c:val>
            <c:numRef>
              <c:f>Presupuesto!$C$20:$C$31</c:f>
              <c:numCache>
                <c:formatCode>#,##0.00;\-#,##0.00;\-</c:formatCode>
                <c:ptCount val="12"/>
                <c:pt idx="0">
                  <c:v>6000</c:v>
                </c:pt>
                <c:pt idx="1">
                  <c:v>7000</c:v>
                </c:pt>
                <c:pt idx="2">
                  <c:v>2500</c:v>
                </c:pt>
                <c:pt idx="3">
                  <c:v>2500</c:v>
                </c:pt>
                <c:pt idx="4">
                  <c:v>2000</c:v>
                </c:pt>
                <c:pt idx="5">
                  <c:v>1000</c:v>
                </c:pt>
                <c:pt idx="6">
                  <c:v>3000</c:v>
                </c:pt>
                <c:pt idx="7">
                  <c:v>800</c:v>
                </c:pt>
                <c:pt idx="8">
                  <c:v>1000</c:v>
                </c:pt>
                <c:pt idx="9">
                  <c:v>1500</c:v>
                </c:pt>
                <c:pt idx="10">
                  <c:v>1000</c:v>
                </c:pt>
                <c:pt idx="11">
                  <c:v>500</c:v>
                </c:pt>
              </c:numCache>
            </c:numRef>
          </c:val>
        </c:ser>
        <c:ser>
          <c:idx val="1"/>
          <c:order val="1"/>
          <c:tx>
            <c:strRef>
              <c:f>Presupuesto!D19</c:f>
              <c:strCache>
                <c:ptCount val="1"/>
                <c:pt idx="0">
                  <c:v>Real ($)</c:v>
                </c:pt>
              </c:strCache>
            </c:strRef>
          </c:tx>
          <c:spPr>
            <a:solidFill>
              <a:srgbClr val="15803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Presupuesto!$B$20:$B$31</c:f>
              <c:strCache>
                <c:ptCount val="12"/>
                <c:pt idx="0">
                  <c:v>Vivienda (alquiler o cuota)</c:v>
                </c:pt>
                <c:pt idx="1">
                  <c:v>Alimentación y supermercado</c:v>
                </c:pt>
                <c:pt idx="2">
                  <c:v>Servicios (luz, agua, internet, teléfono)</c:v>
                </c:pt>
                <c:pt idx="3">
                  <c:v>Transporte y combustible</c:v>
                </c:pt>
                <c:pt idx="4">
                  <c:v>Educación</c:v>
                </c:pt>
                <c:pt idx="5">
                  <c:v>Salud y medicinas</c:v>
                </c:pt>
                <c:pt idx="6">
                  <c:v>Deudas y préstamos</c:v>
                </c:pt>
                <c:pt idx="7">
                  <c:v>Ropa y calzado</c:v>
                </c:pt>
                <c:pt idx="8">
                  <c:v>Entretenimiento y salidas</c:v>
                </c:pt>
                <c:pt idx="9">
                  <c:v>Ofrendas y donaciones</c:v>
                </c:pt>
                <c:pt idx="10">
                  <c:v>Imprevistos</c:v>
                </c:pt>
                <c:pt idx="11">
                  <c:v>Otros</c:v>
                </c:pt>
              </c:strCache>
            </c:strRef>
          </c:cat>
          <c:val>
            <c:numRef>
              <c:f>Presupuesto!$D$20:$D$31</c:f>
              <c:numCache>
                <c:formatCode>#,##0.00;\-#,##0.00;\-</c:formatCode>
                <c:ptCount val="12"/>
                <c:pt idx="0">
                  <c:v>6000</c:v>
                </c:pt>
                <c:pt idx="1">
                  <c:v>7650</c:v>
                </c:pt>
                <c:pt idx="2">
                  <c:v>2380</c:v>
                </c:pt>
                <c:pt idx="3">
                  <c:v>2900</c:v>
                </c:pt>
                <c:pt idx="4">
                  <c:v>2000</c:v>
                </c:pt>
                <c:pt idx="5">
                  <c:v>650</c:v>
                </c:pt>
                <c:pt idx="6">
                  <c:v>3000</c:v>
                </c:pt>
                <c:pt idx="7">
                  <c:v>1200</c:v>
                </c:pt>
                <c:pt idx="8">
                  <c:v>1450</c:v>
                </c:pt>
                <c:pt idx="9">
                  <c:v>1500</c:v>
                </c:pt>
                <c:pt idx="10">
                  <c:v>300</c:v>
                </c:pt>
                <c:pt idx="11">
                  <c:v>420</c:v>
                </c:pt>
              </c:numCache>
            </c:numRef>
          </c:val>
        </c:ser>
        <c:gapWidth val="150"/>
        <c:overlap val="0"/>
        <c:axId val="28980134"/>
        <c:axId val="48048657"/>
      </c:barChart>
      <c:catAx>
        <c:axId val="2898013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048657"/>
        <c:crosses val="autoZero"/>
        <c:auto val="1"/>
        <c:lblAlgn val="ctr"/>
        <c:lblOffset val="100"/>
        <c:noMultiLvlLbl val="0"/>
      </c:catAx>
      <c:valAx>
        <c:axId val="480486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98013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</xdr:row>
      <xdr:rowOff>131040</xdr:rowOff>
    </xdr:from>
    <xdr:to>
      <xdr:col>16</xdr:col>
      <xdr:colOff>187200</xdr:colOff>
      <xdr:row>27</xdr:row>
      <xdr:rowOff>48240</xdr:rowOff>
    </xdr:to>
    <xdr:graphicFrame>
      <xdr:nvGraphicFramePr>
        <xdr:cNvPr id="0" name="Chart 1"/>
        <xdr:cNvGraphicFramePr/>
      </xdr:nvGraphicFramePr>
      <xdr:xfrm>
        <a:off x="141120" y="571680"/>
        <a:ext cx="935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5" min="3" style="0" width="18"/>
    <col collapsed="false" customWidth="true" hidden="false" outlineLevel="0" max="6" min="6" style="0" width="13"/>
    <col collapsed="false" customWidth="true" hidden="false" outlineLevel="0" max="7" min="7" style="0" width="3"/>
    <col collapsed="false" customWidth="true" hidden="false" outlineLevel="0" max="8" min="8" style="0" width="30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  <c r="E5" s="5"/>
      <c r="F5" s="6" t="s">
        <v>4</v>
      </c>
    </row>
    <row r="6" customFormat="false" ht="15" hidden="false" customHeight="false" outlineLevel="0" collapsed="false">
      <c r="B6" s="3" t="s">
        <v>5</v>
      </c>
      <c r="C6" s="7" t="s">
        <v>6</v>
      </c>
    </row>
    <row r="8" customFormat="false" ht="15" hidden="false" customHeight="false" outlineLevel="0" collapsed="false">
      <c r="B8" s="8" t="s">
        <v>7</v>
      </c>
      <c r="H8" s="8" t="s">
        <v>8</v>
      </c>
    </row>
    <row r="9" customFormat="false" ht="21.75" hidden="false" customHeight="true" outlineLevel="0" collapsed="false">
      <c r="B9" s="9" t="s">
        <v>9</v>
      </c>
      <c r="C9" s="9" t="str">
        <f aca="false">"Presupuestado"&amp;" ("&amp;$C$6&amp;")"</f>
        <v>Presupuestado ($)</v>
      </c>
      <c r="D9" s="9" t="str">
        <f aca="false">"Real"&amp;" ("&amp;$C$6&amp;")"</f>
        <v>Real ($)</v>
      </c>
      <c r="E9" s="9" t="str">
        <f aca="false">"Diferencia"&amp;" ("&amp;$C$6&amp;")"</f>
        <v>Diferencia ($)</v>
      </c>
      <c r="F9" s="9" t="s">
        <v>10</v>
      </c>
      <c r="H9" s="10" t="s">
        <v>11</v>
      </c>
    </row>
    <row r="10" customFormat="false" ht="19.7" hidden="false" customHeight="false" outlineLevel="0" collapsed="false">
      <c r="B10" s="4" t="s">
        <v>12</v>
      </c>
      <c r="C10" s="11" t="n">
        <v>15000</v>
      </c>
      <c r="D10" s="11" t="n">
        <v>15000</v>
      </c>
      <c r="E10" s="12" t="n">
        <f aca="false">D10-C10</f>
        <v>0</v>
      </c>
      <c r="F10" s="13" t="n">
        <f aca="false">IF(C10=0,"",D10/C10)</f>
        <v>1</v>
      </c>
      <c r="H10" s="14" t="n">
        <f aca="false">D16</f>
        <v>30100</v>
      </c>
    </row>
    <row r="11" customFormat="false" ht="15" hidden="false" customHeight="false" outlineLevel="0" collapsed="false">
      <c r="B11" s="4" t="s">
        <v>13</v>
      </c>
      <c r="C11" s="11" t="n">
        <v>9000</v>
      </c>
      <c r="D11" s="11" t="n">
        <v>9000</v>
      </c>
      <c r="E11" s="12" t="n">
        <f aca="false">D11-C11</f>
        <v>0</v>
      </c>
      <c r="F11" s="13" t="n">
        <f aca="false">IF(C11=0,"",D11/C11)</f>
        <v>1</v>
      </c>
      <c r="H11" s="10" t="s">
        <v>14</v>
      </c>
    </row>
    <row r="12" customFormat="false" ht="19.7" hidden="false" customHeight="false" outlineLevel="0" collapsed="false">
      <c r="B12" s="4" t="s">
        <v>15</v>
      </c>
      <c r="C12" s="11" t="n">
        <v>3000</v>
      </c>
      <c r="D12" s="11" t="n">
        <v>3600</v>
      </c>
      <c r="E12" s="12" t="n">
        <f aca="false">D12-C12</f>
        <v>600</v>
      </c>
      <c r="F12" s="13" t="n">
        <f aca="false">IF(C12=0,"",D12/C12)</f>
        <v>1.2</v>
      </c>
      <c r="H12" s="14" t="n">
        <f aca="false">D32</f>
        <v>29450</v>
      </c>
    </row>
    <row r="13" customFormat="false" ht="15" hidden="false" customHeight="false" outlineLevel="0" collapsed="false">
      <c r="B13" s="4" t="s">
        <v>16</v>
      </c>
      <c r="C13" s="11" t="n">
        <v>2000</v>
      </c>
      <c r="D13" s="11" t="n">
        <v>2000</v>
      </c>
      <c r="E13" s="12" t="n">
        <f aca="false">D13-C13</f>
        <v>0</v>
      </c>
      <c r="F13" s="13" t="n">
        <f aca="false">IF(C13=0,"",D13/C13)</f>
        <v>1</v>
      </c>
      <c r="H13" s="10" t="s">
        <v>17</v>
      </c>
    </row>
    <row r="14" customFormat="false" ht="19.7" hidden="false" customHeight="false" outlineLevel="0" collapsed="false">
      <c r="B14" s="4" t="s">
        <v>18</v>
      </c>
      <c r="C14" s="11" t="n">
        <v>0</v>
      </c>
      <c r="D14" s="11" t="n">
        <v>500</v>
      </c>
      <c r="E14" s="12" t="n">
        <f aca="false">D14-C14</f>
        <v>500</v>
      </c>
      <c r="F14" s="13" t="str">
        <f aca="false">IF(C14=0,"",D14/C14)</f>
        <v/>
      </c>
      <c r="H14" s="14" t="n">
        <f aca="false">D16-D32</f>
        <v>650</v>
      </c>
    </row>
    <row r="15" customFormat="false" ht="15" hidden="false" customHeight="false" outlineLevel="0" collapsed="false">
      <c r="B15" s="4"/>
      <c r="C15" s="11"/>
      <c r="D15" s="11"/>
      <c r="E15" s="12" t="n">
        <f aca="false">D15-C15</f>
        <v>0</v>
      </c>
      <c r="F15" s="13" t="str">
        <f aca="false">IF(C15=0,"",D15/C15)</f>
        <v/>
      </c>
      <c r="H15" s="10" t="s">
        <v>19</v>
      </c>
    </row>
    <row r="16" customFormat="false" ht="19.7" hidden="false" customHeight="false" outlineLevel="0" collapsed="false">
      <c r="B16" s="15" t="s">
        <v>20</v>
      </c>
      <c r="C16" s="16" t="n">
        <f aca="false">SUM(C10:C15)</f>
        <v>29000</v>
      </c>
      <c r="D16" s="16" t="n">
        <f aca="false">SUM(D10:D15)</f>
        <v>30100</v>
      </c>
      <c r="E16" s="16" t="n">
        <f aca="false">SUM(E10:E15)</f>
        <v>1100</v>
      </c>
      <c r="F16" s="17" t="n">
        <f aca="false">IF(C16=0,"",D16/C16)</f>
        <v>1.03793103448276</v>
      </c>
      <c r="H16" s="18" t="n">
        <f aca="false">IF(D16=0,"",(D16-D32)/D16)</f>
        <v>0.0215946843853821</v>
      </c>
    </row>
    <row r="17" customFormat="false" ht="39.75" hidden="false" customHeight="true" outlineLevel="0" collapsed="false">
      <c r="H17" s="19" t="str">
        <f aca="false">IF(H14&lt;0,"Gastaste más de lo que ganaste: revisa las categorías en rojo.","¡Bien! Estás gastando menos de lo que ganas.")</f>
        <v>¡Bien! Estás gastando menos de lo que ganas.</v>
      </c>
    </row>
    <row r="18" customFormat="false" ht="15" hidden="false" customHeight="false" outlineLevel="0" collapsed="false">
      <c r="B18" s="8" t="s">
        <v>21</v>
      </c>
    </row>
    <row r="19" customFormat="false" ht="21.75" hidden="false" customHeight="true" outlineLevel="0" collapsed="false">
      <c r="B19" s="9" t="s">
        <v>22</v>
      </c>
      <c r="C19" s="9" t="str">
        <f aca="false">"Presupuestado"&amp;" ("&amp;$C$6&amp;")"</f>
        <v>Presupuestado ($)</v>
      </c>
      <c r="D19" s="9" t="str">
        <f aca="false">"Real"&amp;" ("&amp;$C$6&amp;")"</f>
        <v>Real ($)</v>
      </c>
      <c r="E19" s="9" t="str">
        <f aca="false">"Diferencia"&amp;" ("&amp;$C$6&amp;")"</f>
        <v>Diferencia ($)</v>
      </c>
      <c r="F19" s="9" t="s">
        <v>23</v>
      </c>
    </row>
    <row r="20" customFormat="false" ht="15" hidden="false" customHeight="false" outlineLevel="0" collapsed="false">
      <c r="B20" s="4" t="s">
        <v>24</v>
      </c>
      <c r="C20" s="11" t="n">
        <v>6000</v>
      </c>
      <c r="D20" s="11" t="n">
        <v>6000</v>
      </c>
      <c r="E20" s="12" t="n">
        <f aca="false">C20-D20</f>
        <v>0</v>
      </c>
      <c r="F20" s="13" t="n">
        <f aca="false">IF($D$32=0,"",D20/$D$32)</f>
        <v>0.203735144312394</v>
      </c>
    </row>
    <row r="21" customFormat="false" ht="15" hidden="false" customHeight="false" outlineLevel="0" collapsed="false">
      <c r="B21" s="4" t="s">
        <v>25</v>
      </c>
      <c r="C21" s="11" t="n">
        <v>7000</v>
      </c>
      <c r="D21" s="11" t="n">
        <v>7650</v>
      </c>
      <c r="E21" s="12" t="n">
        <f aca="false">C21-D21</f>
        <v>-650</v>
      </c>
      <c r="F21" s="13" t="n">
        <f aca="false">IF($D$32=0,"",D21/$D$32)</f>
        <v>0.259762308998302</v>
      </c>
    </row>
    <row r="22" customFormat="false" ht="15" hidden="false" customHeight="false" outlineLevel="0" collapsed="false">
      <c r="B22" s="4" t="s">
        <v>26</v>
      </c>
      <c r="C22" s="11" t="n">
        <v>2500</v>
      </c>
      <c r="D22" s="11" t="n">
        <v>2380</v>
      </c>
      <c r="E22" s="12" t="n">
        <f aca="false">C22-D22</f>
        <v>120</v>
      </c>
      <c r="F22" s="13" t="n">
        <f aca="false">IF($D$32=0,"",D22/$D$32)</f>
        <v>0.0808149405772496</v>
      </c>
    </row>
    <row r="23" customFormat="false" ht="15" hidden="false" customHeight="false" outlineLevel="0" collapsed="false">
      <c r="B23" s="4" t="s">
        <v>27</v>
      </c>
      <c r="C23" s="11" t="n">
        <v>2500</v>
      </c>
      <c r="D23" s="11" t="n">
        <v>2900</v>
      </c>
      <c r="E23" s="12" t="n">
        <f aca="false">C23-D23</f>
        <v>-400</v>
      </c>
      <c r="F23" s="13" t="n">
        <f aca="false">IF($D$32=0,"",D23/$D$32)</f>
        <v>0.0984719864176571</v>
      </c>
    </row>
    <row r="24" customFormat="false" ht="15" hidden="false" customHeight="false" outlineLevel="0" collapsed="false">
      <c r="B24" s="4" t="s">
        <v>28</v>
      </c>
      <c r="C24" s="11" t="n">
        <v>2000</v>
      </c>
      <c r="D24" s="11" t="n">
        <v>2000</v>
      </c>
      <c r="E24" s="12" t="n">
        <f aca="false">C24-D24</f>
        <v>0</v>
      </c>
      <c r="F24" s="13" t="n">
        <f aca="false">IF($D$32=0,"",D24/$D$32)</f>
        <v>0.067911714770798</v>
      </c>
    </row>
    <row r="25" customFormat="false" ht="15" hidden="false" customHeight="false" outlineLevel="0" collapsed="false">
      <c r="B25" s="4" t="s">
        <v>29</v>
      </c>
      <c r="C25" s="11" t="n">
        <v>1000</v>
      </c>
      <c r="D25" s="11" t="n">
        <v>650</v>
      </c>
      <c r="E25" s="12" t="n">
        <f aca="false">C25-D25</f>
        <v>350</v>
      </c>
      <c r="F25" s="13" t="n">
        <f aca="false">IF($D$32=0,"",D25/$D$32)</f>
        <v>0.0220713073005093</v>
      </c>
    </row>
    <row r="26" customFormat="false" ht="15" hidden="false" customHeight="false" outlineLevel="0" collapsed="false">
      <c r="B26" s="4" t="s">
        <v>30</v>
      </c>
      <c r="C26" s="11" t="n">
        <v>3000</v>
      </c>
      <c r="D26" s="11" t="n">
        <v>3000</v>
      </c>
      <c r="E26" s="12" t="n">
        <f aca="false">C26-D26</f>
        <v>0</v>
      </c>
      <c r="F26" s="13" t="n">
        <f aca="false">IF($D$32=0,"",D26/$D$32)</f>
        <v>0.101867572156197</v>
      </c>
    </row>
    <row r="27" customFormat="false" ht="15" hidden="false" customHeight="false" outlineLevel="0" collapsed="false">
      <c r="B27" s="4" t="s">
        <v>31</v>
      </c>
      <c r="C27" s="11" t="n">
        <v>800</v>
      </c>
      <c r="D27" s="11" t="n">
        <v>1200</v>
      </c>
      <c r="E27" s="12" t="n">
        <f aca="false">C27-D27</f>
        <v>-400</v>
      </c>
      <c r="F27" s="13" t="n">
        <f aca="false">IF($D$32=0,"",D27/$D$32)</f>
        <v>0.0407470288624788</v>
      </c>
    </row>
    <row r="28" customFormat="false" ht="15" hidden="false" customHeight="false" outlineLevel="0" collapsed="false">
      <c r="B28" s="4" t="s">
        <v>32</v>
      </c>
      <c r="C28" s="11" t="n">
        <v>1000</v>
      </c>
      <c r="D28" s="11" t="n">
        <v>1450</v>
      </c>
      <c r="E28" s="12" t="n">
        <f aca="false">C28-D28</f>
        <v>-450</v>
      </c>
      <c r="F28" s="13" t="n">
        <f aca="false">IF($D$32=0,"",D28/$D$32)</f>
        <v>0.0492359932088285</v>
      </c>
    </row>
    <row r="29" customFormat="false" ht="15" hidden="false" customHeight="false" outlineLevel="0" collapsed="false">
      <c r="B29" s="4" t="s">
        <v>33</v>
      </c>
      <c r="C29" s="11" t="n">
        <v>1500</v>
      </c>
      <c r="D29" s="11" t="n">
        <v>1500</v>
      </c>
      <c r="E29" s="12" t="n">
        <f aca="false">C29-D29</f>
        <v>0</v>
      </c>
      <c r="F29" s="13" t="n">
        <f aca="false">IF($D$32=0,"",D29/$D$32)</f>
        <v>0.0509337860780985</v>
      </c>
    </row>
    <row r="30" customFormat="false" ht="15" hidden="false" customHeight="false" outlineLevel="0" collapsed="false">
      <c r="B30" s="4" t="s">
        <v>34</v>
      </c>
      <c r="C30" s="11" t="n">
        <v>1000</v>
      </c>
      <c r="D30" s="11" t="n">
        <v>300</v>
      </c>
      <c r="E30" s="12" t="n">
        <f aca="false">C30-D30</f>
        <v>700</v>
      </c>
      <c r="F30" s="13" t="n">
        <f aca="false">IF($D$32=0,"",D30/$D$32)</f>
        <v>0.0101867572156197</v>
      </c>
    </row>
    <row r="31" customFormat="false" ht="15" hidden="false" customHeight="false" outlineLevel="0" collapsed="false">
      <c r="B31" s="4" t="s">
        <v>35</v>
      </c>
      <c r="C31" s="11" t="n">
        <v>500</v>
      </c>
      <c r="D31" s="11" t="n">
        <v>420</v>
      </c>
      <c r="E31" s="12" t="n">
        <f aca="false">C31-D31</f>
        <v>80</v>
      </c>
      <c r="F31" s="13" t="n">
        <f aca="false">IF($D$32=0,"",D31/$D$32)</f>
        <v>0.0142614601018676</v>
      </c>
    </row>
    <row r="32" customFormat="false" ht="15" hidden="false" customHeight="false" outlineLevel="0" collapsed="false">
      <c r="B32" s="15" t="s">
        <v>36</v>
      </c>
      <c r="C32" s="16" t="n">
        <f aca="false">SUM(C20:C31)</f>
        <v>28800</v>
      </c>
      <c r="D32" s="16" t="n">
        <f aca="false">SUM(D20:D31)</f>
        <v>29450</v>
      </c>
      <c r="E32" s="16" t="n">
        <f aca="false">SUM(E20:E31)</f>
        <v>-650</v>
      </c>
      <c r="F32" s="17" t="n">
        <f aca="false">IF(D32=0,"",1)</f>
        <v>1</v>
      </c>
    </row>
    <row r="34" customFormat="false" ht="15" hidden="false" customHeight="false" outlineLevel="0" collapsed="false">
      <c r="B34" s="20" t="s">
        <v>37</v>
      </c>
    </row>
  </sheetData>
  <mergeCells count="1">
    <mergeCell ref="B2:F2"/>
  </mergeCells>
  <conditionalFormatting sqref="E20:E31">
    <cfRule type="cellIs" priority="2" operator="lessThan" aboveAverage="0" equalAverage="0" bottom="0" percent="0" rank="0" text="" dxfId="0">
      <formula>0</formula>
    </cfRule>
  </conditionalFormatting>
  <conditionalFormatting sqref="E10:E15">
    <cfRule type="cellIs" priority="3" operator="lessThan" aboveAverage="0" equalAverage="0" bottom="0" percent="0" rank="0" text="" dxfId="0">
      <formula>0</formula>
    </cfRule>
  </conditionalFormatting>
  <conditionalFormatting sqref="H14">
    <cfRule type="cellIs" priority="4" operator="lessThan" aboveAverage="0" equalAverage="0" bottom="0" percent="0" rank="0" text="" dxfId="1">
      <formula>0</formula>
    </cfRule>
    <cfRule type="cellIs" priority="5" operator="greaterThanOrEqual" aboveAverage="0" equalAverage="0" bottom="0" percent="0" rank="0" text="" dxfId="2">
      <formula>0</formula>
    </cfRule>
  </conditionalFormatting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</cols>
  <sheetData>
    <row r="2" customFormat="false" ht="19.7" hidden="false" customHeight="false" outlineLevel="0" collapsed="false">
      <c r="B2" s="21" t="s">
        <v>38</v>
      </c>
    </row>
    <row r="30" customFormat="false" ht="15" hidden="false" customHeight="false" outlineLevel="0" collapsed="false">
      <c r="B30" s="20" t="s">
        <v>37</v>
      </c>
    </row>
  </sheetData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95"/>
  </cols>
  <sheetData>
    <row r="2" customFormat="false" ht="19.7" hidden="false" customHeight="false" outlineLevel="0" collapsed="false">
      <c r="B2" s="21" t="s">
        <v>39</v>
      </c>
    </row>
    <row r="4" customFormat="false" ht="33.75" hidden="false" customHeight="true" outlineLevel="0" collapsed="false">
      <c r="B4" s="22" t="n">
        <v>1</v>
      </c>
      <c r="C4" s="23" t="s">
        <v>40</v>
      </c>
    </row>
    <row r="5" customFormat="false" ht="33.75" hidden="false" customHeight="true" outlineLevel="0" collapsed="false">
      <c r="B5" s="22" t="n">
        <v>2</v>
      </c>
      <c r="C5" s="23" t="s">
        <v>41</v>
      </c>
    </row>
    <row r="6" customFormat="false" ht="33.75" hidden="false" customHeight="true" outlineLevel="0" collapsed="false">
      <c r="B6" s="22" t="n">
        <v>3</v>
      </c>
      <c r="C6" s="23" t="s">
        <v>42</v>
      </c>
    </row>
    <row r="7" customFormat="false" ht="33.75" hidden="false" customHeight="true" outlineLevel="0" collapsed="false">
      <c r="B7" s="22" t="n">
        <v>4</v>
      </c>
      <c r="C7" s="23" t="s">
        <v>43</v>
      </c>
    </row>
    <row r="8" customFormat="false" ht="33.75" hidden="false" customHeight="true" outlineLevel="0" collapsed="false">
      <c r="B8" s="22" t="n">
        <v>5</v>
      </c>
      <c r="C8" s="23" t="s">
        <v>44</v>
      </c>
    </row>
    <row r="10" customFormat="false" ht="27.75" hidden="false" customHeight="true" outlineLevel="0" collapsed="false">
      <c r="C10" s="24" t="s">
        <v>45</v>
      </c>
    </row>
    <row r="11" customFormat="false" ht="27.75" hidden="false" customHeight="true" outlineLevel="0" collapsed="false">
      <c r="C11" s="24" t="s">
        <v>46</v>
      </c>
    </row>
    <row r="13" customFormat="false" ht="15" hidden="false" customHeight="false" outlineLevel="0" collapsed="false">
      <c r="C13" s="25" t="s">
        <v>47</v>
      </c>
    </row>
    <row r="14" customFormat="false" ht="15" hidden="false" customHeight="false" outlineLevel="0" collapsed="false">
      <c r="C14" s="20" t="s">
        <v>37</v>
      </c>
    </row>
  </sheetData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Plantilla Lista</cp:category>
  <dcterms:created xsi:type="dcterms:W3CDTF">2026-11-05T01:44:55Z</dcterms:created>
  <dc:creator>Plantilla Lista · plantillalista.com</dc:creator>
  <dc:description>© 2026 Plantilla Lista · plantillalista.com · Uso libre personal y de negocio. Prohibida su venta o redistribución.</dc:description>
  <cp:keywords>presupuesto familiar en excel plantilla gratis plantillalista.com</cp:keywords>
  <dc:language>en-US</dc:language>
  <cp:lastModifiedBy/>
  <dcterms:modified xsi:type="dcterms:W3CDTF">2026-11-04T19:44:55Z</dcterms:modified>
  <cp:revision>1</cp:revision>
  <dc:subject>Plantilla de presupuesto mensual del hogar</dc:subject>
  <dc:title>Presupuesto familiar en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